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3\_ZamowieniaPubliczne\PRZETARGI\ANNA SCHARNOWSKA\2022\ponizej 130 tys zl\39 obłożenia powtórka\Pytania\"/>
    </mc:Choice>
  </mc:AlternateContent>
  <xr:revisionPtr revIDLastSave="0" documentId="13_ncr:1_{38BD4425-BEBD-4856-84F4-78CF4A67E035}" xr6:coauthVersionLast="47" xr6:coauthVersionMax="47" xr10:uidLastSave="{00000000-0000-0000-0000-000000000000}"/>
  <bookViews>
    <workbookView xWindow="-120" yWindow="-120" windowWidth="29040" windowHeight="15720" xr2:uid="{7D9F6E07-8C2C-4822-A684-46348E8C157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5" i="1"/>
  <c r="I14" i="1" l="1"/>
  <c r="M8" i="1"/>
  <c r="L8" i="1" s="1"/>
  <c r="K8" i="1"/>
  <c r="M7" i="1"/>
  <c r="L7" i="1" s="1"/>
  <c r="K7" i="1"/>
  <c r="M6" i="1"/>
  <c r="L6" i="1" s="1"/>
  <c r="K6" i="1"/>
  <c r="M10" i="1"/>
  <c r="L10" i="1" s="1"/>
  <c r="K10" i="1"/>
  <c r="M9" i="1"/>
  <c r="L9" i="1" s="1"/>
  <c r="K9" i="1"/>
  <c r="K5" i="1"/>
  <c r="K14" i="1" l="1"/>
  <c r="M5" i="1"/>
  <c r="M14" i="1" s="1"/>
  <c r="L5" i="1" l="1"/>
</calcChain>
</file>

<file path=xl/sharedStrings.xml><?xml version="1.0" encoding="utf-8"?>
<sst xmlns="http://schemas.openxmlformats.org/spreadsheetml/2006/main" count="35" uniqueCount="30">
  <si>
    <t>L.p.</t>
  </si>
  <si>
    <t>Jednostka miary</t>
  </si>
  <si>
    <t>Ilość</t>
  </si>
  <si>
    <t>Cena jednostkowa netto</t>
  </si>
  <si>
    <t xml:space="preserve">Wartość netto </t>
  </si>
  <si>
    <t>VAT</t>
  </si>
  <si>
    <t>Cena jednostkowa brutto</t>
  </si>
  <si>
    <t xml:space="preserve">Wartość brutto </t>
  </si>
  <si>
    <t>FORMULARZ CENOWY</t>
  </si>
  <si>
    <t>ZAMAWIAJACY INFORMUJE, ŻE WYMAGA WYCENY ILOSCI ZGODNIE Z PODANYMI W FORMULARZU JEDNOSTAKI MIARY I NIE DOPUSZCZA MOŻLIWOŚCI ZAMIANY JEDNOSTEK MIARY W KOLUMNIE "SZCZEGÓŁOWY OPIS PRZEDMIOTU ZAMÓWIENIA" WYKONACWCA WINIEN PODAĆ WSZYSTKIE OFEROWANE PRZEZ SIEBIE PARAMETRY UWZGLĘDNIAJĄCE RÓWNIEŻ TE WYNIKAJACE Z DOPUSZCZEŃ ZAMAWIAJACEGO</t>
  </si>
  <si>
    <t>Część nr 1</t>
  </si>
  <si>
    <t>szt</t>
  </si>
  <si>
    <t>Stawka VAT</t>
  </si>
  <si>
    <t>Wartość netto</t>
  </si>
  <si>
    <t>Wartość VAT</t>
  </si>
  <si>
    <t>Wartość brutto</t>
  </si>
  <si>
    <t>Przedmiot zamówienia</t>
  </si>
  <si>
    <t>Opis produktu oferowanego (należy odnieśc się do każdego parametru wskazanego w opisie przedmiotu zamówienia)</t>
  </si>
  <si>
    <t>Klasa medyczna produktu, nr katalogowy, producent, nazwa handlowa (tożsama z nazwą, która będzie widniała na fakturze)</t>
  </si>
  <si>
    <t>Załącznik nr 2 do Zaproszenia</t>
  </si>
  <si>
    <t>1) Zamawiający dopuszcza następujący zestaw:
1 x serweta wzmocniona na stół instrumentalny (owinięcie zestawu) o wymiarach 150 cm x 190 cm
1 x serweta główna o wymiarach 263cm x 406cm z otworem samouszczelniającym się o wymiarach 13cm x 14cm, zintegrowana z organizatorami przewodów w formie taśmy typu rzep oraz z torbą do przechwytywania płynów o wymiarach 80cm x 100cm z samouszczelniającym się otworem o wymiarach 6cm x 8cm
1 x wzmocniona osłona (serweta) na stolik Mayo o wymiarach 80 cm x 145 cm
1 x elastyczna osłona na kończynę o wymiarach 22 cm x 75 cm
2 x taśma samoprzylepna o wymiarach 10 cm x 50 cm
4 x ręcznik chłonny o wymiarach 30,5 cm x 34 cm
2) Zamawiający dopuszcza zestaw:
2 taśmy przylepne 9 x 50 cm
1 wzmocniona osłona na stolik Mayo 79 x 145 cm, wzmocnienie 65 x 85 cm
1 osłona na kończynę 36 x 120 cm
1 serweta 100 x 150 cm
1 przylepna serweta średnia 150 x 300 cm z padem chłonnym 15 x 50 cm i organizatorami przewodów
1 serweta 230 x 260 cm z wycięciem „U” 20 x 85 cm z padem chłonnym 50 x100 cm i organizatorami przewodów
1 serweta na stół do instrumentarium 150 x 190 cm, wzmocnienie 75 x 190 cm
Serwety główne wykonane z laminatu dwuwarstwowego PE+PP (nieprzemakalna folia polietylenowa + chłonna włóknina polipropylenowa) o gramaturze 60g/m2 z dodatkowym padem chłonnym o gramaturze 80g/m2 (łączna gramatura 140g/m2)</t>
  </si>
  <si>
    <t>DZPZ/333/39/2022</t>
  </si>
  <si>
    <r>
      <t xml:space="preserve">Zestaw do artroskopii barku
- serweta na stolik narzędziowy 100 x 150,
- serweta do artroskopii stawu barkowego z workiem do zbiórki płynów 225 x 360cm
- 1 serweta samoprzylepna 75 x 90,
- 1 serweta na stolik Mayo 80x145,
- 1 osłona na kończynę 25x80,
- 1 taśma samoprzylepna 10 x 50cm
- bez dodatków włókien naturalnych
- zgodny z normą EN 13795 1-3
</t>
    </r>
    <r>
      <rPr>
        <b/>
        <sz val="10"/>
        <color rgb="FFFF0000"/>
        <rFont val="Times New Roman"/>
        <family val="1"/>
        <charset val="238"/>
      </rPr>
      <t>Zamawiający dopuszcza zestaw z ręcznikiem w rozmiarze 30x30cm.</t>
    </r>
  </si>
  <si>
    <t>Zamawiający dopuszcza zestaw: 
1 serweta na stolik instrumentariuszki 150 cm x 190 cm
2 ręczniki 30 cm x 40 cm
1 serweta na stolik Mayo 80cm x 145 cm
1 osłona ortopedyczna (elastyczna) na kończynę, krótka 24 cm x 80 cm
1 foliowa taśma samoprzylepna 10 cm x 50 cm
1 samoprzylepna serweta do artroskopii stawu barkowego 225 cm x 380 cm z samouszczelniającym się otworem w kształcie gruszki 11,5 cm x 12,5 cm ze zintegrowaną torbą do zbiórki płynów posiadającą sztywnik z zaworem do podłączenia drenu z trzema uchwytami do mocowania przewodów i drenów typu rzep</t>
  </si>
  <si>
    <r>
      <t>Sterylna, przezroczysta jednokomorowa kieszeń samoprzylepna, z folii polietylenowej o wadze min. 70g/m2, rozm. 30cm x 32cm (</t>
    </r>
    <r>
      <rPr>
        <sz val="10"/>
        <rFont val="Calibri"/>
        <family val="2"/>
        <charset val="238"/>
      </rPr>
      <t>±</t>
    </r>
    <r>
      <rPr>
        <sz val="10"/>
        <rFont val="Times New Roman"/>
        <family val="1"/>
        <charset val="238"/>
      </rPr>
      <t xml:space="preserve">3cm), zgodna z normą EN 13795 1-3
</t>
    </r>
    <r>
      <rPr>
        <b/>
        <sz val="10"/>
        <rFont val="Times New Roman"/>
        <family val="1"/>
        <charset val="238"/>
      </rPr>
      <t>1) Zamawiający dopuszcza kieszeń z folii PE o gramaturze 65g/m2, rozmiar 30 x 40 cm</t>
    </r>
    <r>
      <rPr>
        <sz val="10"/>
        <rFont val="Times New Roman"/>
        <family val="1"/>
        <charset val="238"/>
      </rPr>
      <t xml:space="preserve">.
</t>
    </r>
    <r>
      <rPr>
        <b/>
        <sz val="10"/>
        <rFont val="Times New Roman"/>
        <family val="1"/>
        <charset val="238"/>
      </rPr>
      <t>2) Zamawiający dopuszcza dostawę sterylnej, przezroczystej jednokomorowej kieszeni samoprzylepnej, wykonanej z folii polietylenowej o grubości 40µm, rozmiar 30x40cm, zgodna z EN 13795-1:2019</t>
    </r>
    <r>
      <rPr>
        <sz val="10"/>
        <rFont val="Times New Roman"/>
        <family val="1"/>
        <charset val="238"/>
      </rPr>
      <t xml:space="preserve">
</t>
    </r>
    <r>
      <rPr>
        <b/>
        <sz val="10"/>
        <color rgb="FFFF0000"/>
        <rFont val="Times New Roman"/>
        <family val="1"/>
        <charset val="238"/>
      </rPr>
      <t>Zamawiający odstępuje od wymogu zgodności z normą EN 13795
Zamawiający dopuszcza kieszeń o wymiarach 38 x 40 cm.</t>
    </r>
    <r>
      <rPr>
        <sz val="10"/>
        <rFont val="Times New Roman"/>
        <family val="1"/>
        <charset val="238"/>
      </rPr>
      <t xml:space="preserve">
</t>
    </r>
    <r>
      <rPr>
        <b/>
        <sz val="10"/>
        <color rgb="FFFF0000"/>
        <rFont val="Times New Roman"/>
        <family val="1"/>
        <charset val="238"/>
      </rPr>
      <t>Zamawiający dopuszcza kieszeń wykonaną z folii PE, przeźroczystej, przylepnej, jednokomorowej w rozmiarze 30x40 cm, o gramaturze min. 69 g/m2</t>
    </r>
  </si>
  <si>
    <r>
      <t xml:space="preserve">Serweta jałowa dwuwarstwowa (włóknina polipropylenowa + folia PE) rozm. 75cm x 90-100 cm, o gramaturze min. 40g/m2, zgodna z normą  EN 13795 1-4
</t>
    </r>
    <r>
      <rPr>
        <b/>
        <sz val="10"/>
        <color rgb="FFFF0000"/>
        <rFont val="Times New Roman"/>
        <family val="1"/>
        <charset val="238"/>
      </rPr>
      <t>Zamawiający dopuszcza serwetę zgodną z obowiązującą normą  EN 13795-1:2019</t>
    </r>
  </si>
  <si>
    <r>
      <t xml:space="preserve">Serweta jałowa dwuwarstwowa, samoprzylepna (włóknina polipropylenowa + folia PE, bez dodatków włókien naturalnych) rozm. 75cm x 90-100cm, o gramaturze min. 54g/m2, zgodna z normą EN 13795 1-4
</t>
    </r>
    <r>
      <rPr>
        <b/>
        <sz val="10"/>
        <rFont val="Times New Roman"/>
        <family val="1"/>
        <charset val="238"/>
      </rPr>
      <t>Zamawiający dopuszcza zaoferowanie serwety wykonanej z laminatu trzywarstwowego PP+PE+PP (komfortowa włóknina polipropylenowa + nieprzemakalna folia polietylenowa + chłonna włóknina polipropylenowa) o gramaturze 75g/m2. Pozostałe parametry bez zmian.</t>
    </r>
    <r>
      <rPr>
        <sz val="10"/>
        <rFont val="Times New Roman"/>
        <family val="1"/>
        <charset val="238"/>
      </rPr>
      <t xml:space="preserve">
</t>
    </r>
    <r>
      <rPr>
        <b/>
        <sz val="10"/>
        <color rgb="FFFF0000"/>
        <rFont val="Times New Roman"/>
        <family val="1"/>
        <charset val="238"/>
      </rPr>
      <t>Zamawiający dopuszcza serwetę zgodną z obowiązującą normą  EN 13795-1:2019</t>
    </r>
  </si>
  <si>
    <r>
      <t>Serweta jałowa dwuwarstwowa nieprzylepna, niepyląca, absorbcyjna, wodoszczelna, gramatura włókniny min 54g/m2 do pracy przy sporzadzaniu leków cytostatycznych. Rozmiar 50x50cm (</t>
    </r>
    <r>
      <rPr>
        <sz val="10"/>
        <rFont val="Calibri"/>
        <family val="2"/>
        <charset val="238"/>
      </rPr>
      <t xml:space="preserve">± </t>
    </r>
    <r>
      <rPr>
        <sz val="10"/>
        <rFont val="Times New Roman"/>
        <family val="1"/>
        <charset val="238"/>
      </rPr>
      <t xml:space="preserve">5%), zgodna z normą EN 13795-1-3
</t>
    </r>
    <r>
      <rPr>
        <b/>
        <sz val="10"/>
        <color rgb="FFFF0000"/>
        <rFont val="Times New Roman"/>
        <family val="1"/>
        <charset val="238"/>
      </rPr>
      <t>Zamawiający dopuszcza serwetę o wymiarach 75 x 90cm oraz 50x60cm.</t>
    </r>
    <r>
      <rPr>
        <sz val="10"/>
        <rFont val="Times New Roman"/>
        <family val="1"/>
        <charset val="238"/>
      </rPr>
      <t xml:space="preserve">
</t>
    </r>
    <r>
      <rPr>
        <b/>
        <sz val="10"/>
        <color rgb="FFFF0000"/>
        <rFont val="Times New Roman"/>
        <family val="1"/>
        <charset val="238"/>
      </rPr>
      <t>Zamawiający dopuszcza serwetę zgodną z obowiązującą normą  EN 13795-1:2019</t>
    </r>
  </si>
  <si>
    <r>
      <t>Sterylna serweta do stosowania podczas drobnych interwencji chirurgicznych, 
- wykonana z laminatu, gramatura min 54g/m2 - o wymiarach 50cm x 60cm (</t>
    </r>
    <r>
      <rPr>
        <sz val="10"/>
        <rFont val="Calibri"/>
        <family val="2"/>
        <charset val="238"/>
      </rPr>
      <t>±</t>
    </r>
    <r>
      <rPr>
        <sz val="10"/>
        <rFont val="Times New Roman"/>
        <family val="1"/>
        <charset val="238"/>
      </rPr>
      <t xml:space="preserve">5%)
- z otworem 6-7cm otoczonym taśmą lepną
- bez dodatków włókien naturalnych
- zgodna z normą EN 13795 1-3
</t>
    </r>
    <r>
      <rPr>
        <b/>
        <sz val="10"/>
        <rFont val="Times New Roman"/>
        <family val="1"/>
        <charset val="238"/>
      </rPr>
      <t>Zamawiający dopuszcza serwety z otworem w rozmiarze 6 x 8 cm, otoczonym taśmą lepną</t>
    </r>
    <r>
      <rPr>
        <sz val="10"/>
        <rFont val="Times New Roman"/>
        <family val="1"/>
        <charset val="238"/>
      </rPr>
      <t xml:space="preserve">
</t>
    </r>
    <r>
      <rPr>
        <b/>
        <sz val="10"/>
        <color rgb="FFFF0000"/>
        <rFont val="Times New Roman"/>
        <family val="1"/>
        <charset val="238"/>
      </rPr>
      <t>Zamawiający dopuszcza serwetę zgodną z obowiązującą normą  EN 13795-1:2019</t>
    </r>
  </si>
  <si>
    <t>Zamawiający dopuszcza zestaw, w którym serweta na stolik narzędziowy ma rozmiar 150cm x 190cm, serweta do artroskopii stawu barkowego z workiem do zbiórki płynów ma rozmiar 225cm x 400cm, oraz 2 ręczniki celulozowe 30x33cm. Pozostałe parametry i skład zestawu bez zmian.
Zamawiający dopuszcza zestaw wykonany z PP/PE 62 g/m2, wzmocnienie: Spunlace 70 g/m2.
1 czerwona osłona na stolik Mayo 80x145cm, o grubości 0,065 mm, ze wzmocnieniem 60x85cm 
1 serweta na stół instrumentariuszki 140x190cm, wzmocnienie 75x190cm
1 serweta główna o minimalnych wymiarach 200x260cm z samoprzylepnym wycięciem w kształcie "U" o wym. 7x60cm otoczonym wzmocnieniem na powierzchni 100x130cm
1 serweta przylepna (ekran anestezjologiczny) 150x240cm, wzmocnienie o wymiarach 50x75cm
1 nieprzylepna serweta pod kończynę 150x150cm, 
1 osłona na kończynę 25x80cm,
1 kieszeń dwukomorowa na instrumenty chirurgiczne 30x40cm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</si>
</sst>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1"/>
      <color rgb="FF006100"/>
      <name val="Calibri"/>
      <family val="2"/>
      <charset val="238"/>
      <scheme val="minor"/>
    </font>
    <font>
      <sz val="1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89E0FF"/>
        <bgColor indexed="64"/>
      </patternFill>
    </fill>
    <fill>
      <patternFill patternType="solid">
        <fgColor rgb="FFFFFF97"/>
        <bgColor indexed="64"/>
      </patternFill>
    </fill>
    <fill>
      <patternFill patternType="solid">
        <fgColor rgb="FFD5B8EA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0" applyNumberFormat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0" fontId="6" fillId="3" borderId="1" xfId="1" applyBorder="1" applyAlignment="1">
      <alignment horizontal="center" vertical="center"/>
    </xf>
    <xf numFmtId="0" fontId="6" fillId="3" borderId="1" xfId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6" fillId="3" borderId="1" xfId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3" borderId="8" xfId="1" applyBorder="1" applyAlignment="1">
      <alignment horizontal="center" vertical="center"/>
    </xf>
    <xf numFmtId="0" fontId="6" fillId="3" borderId="9" xfId="1" applyBorder="1" applyAlignment="1">
      <alignment horizontal="center" vertical="center"/>
    </xf>
    <xf numFmtId="0" fontId="6" fillId="3" borderId="7" xfId="1" applyBorder="1" applyAlignment="1">
      <alignment horizontal="center" vertical="center"/>
    </xf>
  </cellXfs>
  <cellStyles count="2">
    <cellStyle name="Dobry" xfId="1" builtinId="26"/>
    <cellStyle name="Normalny" xfId="0" builtinId="0"/>
  </cellStyles>
  <dxfs count="0"/>
  <tableStyles count="0" defaultTableStyle="TableStyleMedium2" defaultPivotStyle="PivotStyleLight16"/>
  <colors>
    <mruColors>
      <color rgb="FFD5B8EA"/>
      <color rgb="FFBF95DF"/>
      <color rgb="FFFFFF97"/>
      <color rgb="FF89E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632F7-6E96-4476-B80B-1BC93E05B97A}">
  <sheetPr>
    <pageSetUpPr fitToPage="1"/>
  </sheetPr>
  <dimension ref="B1:M14"/>
  <sheetViews>
    <sheetView tabSelected="1" topLeftCell="A12" zoomScaleNormal="100" workbookViewId="0">
      <selection activeCell="B14" sqref="B14:G14"/>
    </sheetView>
  </sheetViews>
  <sheetFormatPr defaultRowHeight="15" x14ac:dyDescent="0.25"/>
  <cols>
    <col min="1" max="1" width="4.28515625" style="3" customWidth="1"/>
    <col min="2" max="2" width="5.85546875" style="3" customWidth="1"/>
    <col min="3" max="3" width="64.28515625" style="3" customWidth="1"/>
    <col min="4" max="4" width="42.5703125" style="3" customWidth="1"/>
    <col min="5" max="5" width="24.28515625" style="3" customWidth="1"/>
    <col min="6" max="13" width="10" style="3" customWidth="1"/>
    <col min="14" max="16384" width="9.140625" style="3"/>
  </cols>
  <sheetData>
    <row r="1" spans="2:13" ht="15.75" x14ac:dyDescent="0.25">
      <c r="B1" s="21" t="s">
        <v>21</v>
      </c>
      <c r="C1" s="21"/>
      <c r="D1" s="1" t="s">
        <v>8</v>
      </c>
      <c r="E1" s="2"/>
      <c r="F1" s="2"/>
      <c r="G1" s="2"/>
      <c r="H1" s="2"/>
      <c r="I1" s="22" t="s">
        <v>19</v>
      </c>
      <c r="J1" s="22"/>
      <c r="K1" s="22"/>
      <c r="L1" s="22"/>
      <c r="M1" s="22"/>
    </row>
    <row r="2" spans="2:13" ht="48" customHeight="1" x14ac:dyDescent="0.25">
      <c r="B2" s="20" t="s">
        <v>9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2:13" x14ac:dyDescent="0.25">
      <c r="B3" s="19" t="s">
        <v>10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2:13" ht="90" x14ac:dyDescent="0.25">
      <c r="B4" s="14" t="s">
        <v>0</v>
      </c>
      <c r="C4" s="14" t="s">
        <v>16</v>
      </c>
      <c r="D4" s="14" t="s">
        <v>17</v>
      </c>
      <c r="E4" s="14" t="s">
        <v>18</v>
      </c>
      <c r="F4" s="14" t="s">
        <v>1</v>
      </c>
      <c r="G4" s="14" t="s">
        <v>2</v>
      </c>
      <c r="H4" s="14" t="s">
        <v>3</v>
      </c>
      <c r="I4" s="14" t="s">
        <v>4</v>
      </c>
      <c r="J4" s="14" t="s">
        <v>12</v>
      </c>
      <c r="K4" s="14" t="s">
        <v>5</v>
      </c>
      <c r="L4" s="14" t="s">
        <v>6</v>
      </c>
      <c r="M4" s="14" t="s">
        <v>7</v>
      </c>
    </row>
    <row r="5" spans="2:13" ht="149.25" customHeight="1" x14ac:dyDescent="0.25">
      <c r="B5" s="13">
        <v>1</v>
      </c>
      <c r="C5" s="4" t="s">
        <v>24</v>
      </c>
      <c r="D5" s="5"/>
      <c r="E5" s="5"/>
      <c r="F5" s="5" t="s">
        <v>11</v>
      </c>
      <c r="G5" s="5">
        <v>800</v>
      </c>
      <c r="H5" s="6"/>
      <c r="I5" s="6">
        <f>G5*H5</f>
        <v>0</v>
      </c>
      <c r="J5" s="7"/>
      <c r="K5" s="6">
        <f>ROUND(I5*J5,2)</f>
        <v>0</v>
      </c>
      <c r="L5" s="6">
        <f>ROUND(M5/G5,2)</f>
        <v>0</v>
      </c>
      <c r="M5" s="6">
        <f>I5+K5</f>
        <v>0</v>
      </c>
    </row>
    <row r="6" spans="2:13" ht="51" x14ac:dyDescent="0.25">
      <c r="B6" s="13">
        <v>2</v>
      </c>
      <c r="C6" s="4" t="s">
        <v>25</v>
      </c>
      <c r="D6" s="5"/>
      <c r="E6" s="5"/>
      <c r="F6" s="5" t="s">
        <v>11</v>
      </c>
      <c r="G6" s="5">
        <v>2000</v>
      </c>
      <c r="H6" s="6"/>
      <c r="I6" s="6">
        <f t="shared" ref="I6:I10" si="0">G6*H6</f>
        <v>0</v>
      </c>
      <c r="J6" s="7"/>
      <c r="K6" s="6">
        <f t="shared" ref="K6:K10" si="1">ROUND(I6*J6,2)</f>
        <v>0</v>
      </c>
      <c r="L6" s="6">
        <f t="shared" ref="L6:L10" si="2">ROUND(M6/G6,2)</f>
        <v>0</v>
      </c>
      <c r="M6" s="6">
        <f t="shared" ref="M6:M10" si="3">ROUND(I6*J6,2)</f>
        <v>0</v>
      </c>
    </row>
    <row r="7" spans="2:13" ht="114.75" x14ac:dyDescent="0.25">
      <c r="B7" s="13">
        <v>3</v>
      </c>
      <c r="C7" s="4" t="s">
        <v>26</v>
      </c>
      <c r="D7" s="5"/>
      <c r="E7" s="5"/>
      <c r="F7" s="5" t="s">
        <v>11</v>
      </c>
      <c r="G7" s="5">
        <v>5000</v>
      </c>
      <c r="H7" s="6"/>
      <c r="I7" s="6">
        <f t="shared" si="0"/>
        <v>0</v>
      </c>
      <c r="J7" s="7"/>
      <c r="K7" s="6">
        <f t="shared" si="1"/>
        <v>0</v>
      </c>
      <c r="L7" s="6">
        <f t="shared" si="2"/>
        <v>0</v>
      </c>
      <c r="M7" s="6">
        <f t="shared" si="3"/>
        <v>0</v>
      </c>
    </row>
    <row r="8" spans="2:13" ht="76.5" x14ac:dyDescent="0.25">
      <c r="B8" s="13">
        <v>4</v>
      </c>
      <c r="C8" s="4" t="s">
        <v>27</v>
      </c>
      <c r="D8" s="5"/>
      <c r="E8" s="5"/>
      <c r="F8" s="5" t="s">
        <v>11</v>
      </c>
      <c r="G8" s="5">
        <v>500</v>
      </c>
      <c r="H8" s="6"/>
      <c r="I8" s="6">
        <f t="shared" si="0"/>
        <v>0</v>
      </c>
      <c r="J8" s="7"/>
      <c r="K8" s="6">
        <f t="shared" si="1"/>
        <v>0</v>
      </c>
      <c r="L8" s="6">
        <f t="shared" si="2"/>
        <v>0</v>
      </c>
      <c r="M8" s="6">
        <f t="shared" si="3"/>
        <v>0</v>
      </c>
    </row>
    <row r="9" spans="2:13" ht="105" customHeight="1" x14ac:dyDescent="0.25">
      <c r="B9" s="13">
        <v>5</v>
      </c>
      <c r="C9" s="4" t="s">
        <v>28</v>
      </c>
      <c r="D9" s="5"/>
      <c r="E9" s="5"/>
      <c r="F9" s="5" t="s">
        <v>11</v>
      </c>
      <c r="G9" s="5">
        <v>1700</v>
      </c>
      <c r="H9" s="6"/>
      <c r="I9" s="6">
        <f t="shared" si="0"/>
        <v>0</v>
      </c>
      <c r="J9" s="7"/>
      <c r="K9" s="6">
        <f t="shared" si="1"/>
        <v>0</v>
      </c>
      <c r="L9" s="6">
        <f t="shared" si="2"/>
        <v>0</v>
      </c>
      <c r="M9" s="6">
        <f t="shared" si="3"/>
        <v>0</v>
      </c>
    </row>
    <row r="10" spans="2:13" ht="141.75" customHeight="1" x14ac:dyDescent="0.25">
      <c r="B10" s="32">
        <v>6</v>
      </c>
      <c r="C10" s="16" t="s">
        <v>22</v>
      </c>
      <c r="D10" s="31"/>
      <c r="E10" s="31"/>
      <c r="F10" s="31" t="s">
        <v>11</v>
      </c>
      <c r="G10" s="31">
        <v>10</v>
      </c>
      <c r="H10" s="29"/>
      <c r="I10" s="29">
        <f t="shared" si="0"/>
        <v>0</v>
      </c>
      <c r="J10" s="30"/>
      <c r="K10" s="29">
        <f t="shared" si="1"/>
        <v>0</v>
      </c>
      <c r="L10" s="26">
        <f t="shared" si="2"/>
        <v>0</v>
      </c>
      <c r="M10" s="26">
        <f t="shared" si="3"/>
        <v>0</v>
      </c>
    </row>
    <row r="11" spans="2:13" ht="360" customHeight="1" x14ac:dyDescent="0.25">
      <c r="B11" s="33"/>
      <c r="C11" s="17" t="s">
        <v>20</v>
      </c>
      <c r="D11" s="31"/>
      <c r="E11" s="31"/>
      <c r="F11" s="31"/>
      <c r="G11" s="31"/>
      <c r="H11" s="29"/>
      <c r="I11" s="29"/>
      <c r="J11" s="30"/>
      <c r="K11" s="29"/>
      <c r="L11" s="27"/>
      <c r="M11" s="27"/>
    </row>
    <row r="12" spans="2:13" ht="140.25" x14ac:dyDescent="0.25">
      <c r="B12" s="33"/>
      <c r="C12" s="18" t="s">
        <v>23</v>
      </c>
      <c r="D12" s="31"/>
      <c r="E12" s="31"/>
      <c r="F12" s="31"/>
      <c r="G12" s="31"/>
      <c r="H12" s="29"/>
      <c r="I12" s="29"/>
      <c r="J12" s="30"/>
      <c r="K12" s="29"/>
      <c r="L12" s="27"/>
      <c r="M12" s="27"/>
    </row>
    <row r="13" spans="2:13" ht="229.5" x14ac:dyDescent="0.25">
      <c r="B13" s="34"/>
      <c r="C13" s="15" t="s">
        <v>29</v>
      </c>
      <c r="D13" s="31"/>
      <c r="E13" s="31"/>
      <c r="F13" s="31"/>
      <c r="G13" s="31"/>
      <c r="H13" s="29"/>
      <c r="I13" s="29"/>
      <c r="J13" s="30"/>
      <c r="K13" s="29"/>
      <c r="L13" s="28"/>
      <c r="M13" s="28"/>
    </row>
    <row r="14" spans="2:13" ht="25.5" x14ac:dyDescent="0.25">
      <c r="B14" s="23"/>
      <c r="C14" s="24"/>
      <c r="D14" s="24"/>
      <c r="E14" s="24"/>
      <c r="F14" s="24"/>
      <c r="G14" s="25"/>
      <c r="H14" s="8" t="s">
        <v>13</v>
      </c>
      <c r="I14" s="9">
        <f>SUM(I5:I11)</f>
        <v>0</v>
      </c>
      <c r="J14" s="10" t="s">
        <v>14</v>
      </c>
      <c r="K14" s="11">
        <f>SUM(K5:K11)</f>
        <v>0</v>
      </c>
      <c r="L14" s="12" t="s">
        <v>15</v>
      </c>
      <c r="M14" s="12">
        <f>SUM(M5:M11)</f>
        <v>0</v>
      </c>
    </row>
  </sheetData>
  <mergeCells count="16">
    <mergeCell ref="B3:M3"/>
    <mergeCell ref="B2:M2"/>
    <mergeCell ref="B1:C1"/>
    <mergeCell ref="I1:M1"/>
    <mergeCell ref="B14:G14"/>
    <mergeCell ref="M10:M13"/>
    <mergeCell ref="L10:L13"/>
    <mergeCell ref="K10:K13"/>
    <mergeCell ref="J10:J13"/>
    <mergeCell ref="I10:I13"/>
    <mergeCell ref="H10:H13"/>
    <mergeCell ref="G10:G13"/>
    <mergeCell ref="F10:F13"/>
    <mergeCell ref="E10:E13"/>
    <mergeCell ref="D10:D13"/>
    <mergeCell ref="B10:B13"/>
  </mergeCells>
  <pageMargins left="0.7" right="0.7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Narloch-Scharnowska</dc:creator>
  <cp:lastModifiedBy>Anna Narloch-Scharnowska</cp:lastModifiedBy>
  <cp:lastPrinted>2022-01-14T10:57:52Z</cp:lastPrinted>
  <dcterms:created xsi:type="dcterms:W3CDTF">2022-01-11T13:28:05Z</dcterms:created>
  <dcterms:modified xsi:type="dcterms:W3CDTF">2022-03-09T13:19:30Z</dcterms:modified>
</cp:coreProperties>
</file>